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io (por horas)" sheetId="1" state="visible" r:id="rId1"/>
    <sheet xmlns:r="http://schemas.openxmlformats.org/officeDocument/2006/relationships" name="Producto (por unidad)" sheetId="2" state="visible" r:id="rId2"/>
    <sheet xmlns:r="http://schemas.openxmlformats.org/officeDocument/2006/relationships" name="Descuen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0.0%"/>
    <numFmt numFmtId="166" formatCode="#,##0.0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  <color rgb="00FFFFFF"/>
    </font>
    <font>
      <color rgb="001D4ED8"/>
    </font>
    <font>
      <color rgb="006B7280"/>
    </font>
    <font>
      <b val="1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EFF6FF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164" fontId="4" fillId="3" borderId="1" pivotButton="0" quotePrefix="0" xfId="0"/>
    <xf numFmtId="0" fontId="5" fillId="0" borderId="1" applyAlignment="1" pivotButton="0" quotePrefix="0" xfId="0">
      <alignment wrapText="1"/>
    </xf>
    <xf numFmtId="165" fontId="4" fillId="3" borderId="1" pivotButton="0" quotePrefix="0" xfId="0"/>
    <xf numFmtId="3" fontId="4" fillId="3" borderId="1" pivotButton="0" quotePrefix="0" xfId="0"/>
    <xf numFmtId="166" fontId="6" fillId="4" borderId="1" pivotButton="0" quotePrefix="0" xfId="0"/>
    <xf numFmtId="164" fontId="6" fillId="4" borderId="1" pivotButton="0" quotePrefix="0" xfId="0"/>
    <xf numFmtId="166" fontId="4" fillId="3" borderId="1" pivotButton="0" quotePrefix="0" xfId="0"/>
    <xf numFmtId="165" fontId="6" fillId="4" borderId="1" pivotButton="0" quotePrefix="0" xfId="0"/>
    <xf numFmtId="9" fontId="4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16" customWidth="1" min="2" max="2"/>
    <col width="72" customWidth="1" min="3" max="3"/>
  </cols>
  <sheetData>
    <row r="1">
      <c r="A1" s="1" t="inlineStr">
        <is>
          <t>Precio mínimo de un servicio · tarifa por hora</t>
        </is>
      </c>
    </row>
    <row r="2">
      <c r="A2" s="2" t="inlineStr">
        <is>
          <t>Celdas azules: tus datos (sin IVA). Celdas amarillas: resultados. Plantilla de CoFounder Plans (cofounderplans.com).</t>
        </is>
      </c>
    </row>
    <row r="4">
      <c r="A4" s="3" t="inlineStr">
        <is>
          <t>1. Costes</t>
        </is>
      </c>
      <c r="B4" s="3" t="inlineStr">
        <is>
          <t>Valor</t>
        </is>
      </c>
      <c r="C4" s="3" t="inlineStr">
        <is>
          <t>Cómo se calcula</t>
        </is>
      </c>
    </row>
    <row r="5">
      <c r="A5" s="4" t="inlineStr">
        <is>
          <t>Coste variable por hora</t>
        </is>
      </c>
      <c r="B5" s="5" t="n">
        <v>0</v>
      </c>
      <c r="C5" s="6" t="inlineStr">
        <is>
          <t>Lo que cuesta servir cada venta/hora (materiales, envío…). Sin comisiones.</t>
        </is>
      </c>
    </row>
    <row r="6">
      <c r="A6" s="4" t="inlineStr">
        <is>
          <t>Gastos fijos al mes</t>
        </is>
      </c>
      <c r="B6" s="5" t="n">
        <v>600</v>
      </c>
      <c r="C6" s="6" t="inlineStr">
        <is>
          <t>Cuota de autónomos, alquiler, software, gestoría…</t>
        </is>
      </c>
    </row>
    <row r="7">
      <c r="A7" s="4" t="inlineStr">
        <is>
          <t>Sueldo o beneficio mínimo al mes</t>
        </is>
      </c>
      <c r="B7" s="5" t="n">
        <v>2000</v>
      </c>
      <c r="C7" s="6" t="inlineStr">
        <is>
          <t>Lo que necesitas llevarte antes de impuestos</t>
        </is>
      </c>
    </row>
    <row r="8">
      <c r="A8" s="4" t="inlineStr">
        <is>
          <t>Comisión sobre el precio</t>
        </is>
      </c>
      <c r="B8" s="7" t="n">
        <v>0</v>
      </c>
      <c r="C8" s="6" t="inlineStr">
        <is>
          <t>TPV, pasarela, marketplace, agente…</t>
        </is>
      </c>
    </row>
    <row r="9">
      <c r="A9" s="4" t="inlineStr">
        <is>
          <t>Comisión fija por venta</t>
        </is>
      </c>
      <c r="B9" s="5" t="n">
        <v>0</v>
      </c>
      <c r="C9" s="6" t="inlineStr">
        <is>
          <t>Parte fija por cobro</t>
        </is>
      </c>
    </row>
    <row r="11">
      <c r="A11" s="3" t="inlineStr">
        <is>
          <t>2. Volumen</t>
        </is>
      </c>
      <c r="B11" s="3" t="inlineStr">
        <is>
          <t>Valor</t>
        </is>
      </c>
      <c r="C11" s="3" t="inlineStr">
        <is>
          <t>Cómo se calcula</t>
        </is>
      </c>
    </row>
    <row r="12">
      <c r="A12" s="4" t="inlineStr">
        <is>
          <t>Horas de trabajo al mes</t>
        </is>
      </c>
      <c r="B12" s="8" t="n">
        <v>160</v>
      </c>
      <c r="C12" s="6" t="inlineStr">
        <is>
          <t>40 h/semana ≈ 160 h/mes</t>
        </is>
      </c>
    </row>
    <row r="13">
      <c r="A13" s="4" t="inlineStr">
        <is>
          <t>Porcentaje de horas que facturas</t>
        </is>
      </c>
      <c r="B13" s="7" t="n">
        <v>0.6</v>
      </c>
      <c r="C13" s="6" t="inlineStr">
        <is>
          <t>Lo habitual: 50-70 %</t>
        </is>
      </c>
    </row>
    <row r="14">
      <c r="A14" s="4" t="inlineStr">
        <is>
          <t>Horas facturables al mes</t>
        </is>
      </c>
      <c r="B14" s="9">
        <f>B12*B13</f>
        <v/>
      </c>
      <c r="C14" s="6" t="inlineStr">
        <is>
          <t>Horas × % facturable</t>
        </is>
      </c>
    </row>
    <row r="16">
      <c r="A16" s="3" t="inlineStr">
        <is>
          <t>3. Escalera de precios mínimos (por hora, sin IVA)</t>
        </is>
      </c>
      <c r="B16" s="3" t="inlineStr">
        <is>
          <t>Valor</t>
        </is>
      </c>
      <c r="C16" s="3" t="inlineStr">
        <is>
          <t>Cómo se calcula</t>
        </is>
      </c>
    </row>
    <row r="17">
      <c r="A17" s="4" t="inlineStr">
        <is>
          <t>Coste variable + comisión fija</t>
        </is>
      </c>
      <c r="B17" s="10">
        <f>B5+B9</f>
        <v/>
      </c>
      <c r="C17" s="6" t="inlineStr"/>
    </row>
    <row r="18">
      <c r="A18" s="4" t="inlineStr">
        <is>
          <t>Gastos fijos por hora</t>
        </is>
      </c>
      <c r="B18" s="10">
        <f>IF(B14&gt;0,B6/B14,0)</f>
        <v/>
      </c>
      <c r="C18" s="6" t="inlineStr">
        <is>
          <t>Gastos fijos ÷ volumen</t>
        </is>
      </c>
    </row>
    <row r="19">
      <c r="A19" s="4" t="inlineStr">
        <is>
          <t>Sueldo por hora</t>
        </is>
      </c>
      <c r="B19" s="10">
        <f>IF(B14&gt;0,B7/B14,0)</f>
        <v/>
      </c>
      <c r="C19" s="6" t="inlineStr">
        <is>
          <t>Sueldo ÷ volumen</t>
        </is>
      </c>
    </row>
    <row r="20">
      <c r="A20" s="4" t="inlineStr">
        <is>
          <t>1 · Pedido extra</t>
        </is>
      </c>
      <c r="B20" s="10">
        <f>B17/(1-B8)</f>
        <v/>
      </c>
      <c r="C20" s="6" t="inlineStr">
        <is>
          <t>Solo cubre lo que cuesta servirla. Solo para ventas puntuales</t>
        </is>
      </c>
    </row>
    <row r="21">
      <c r="A21" s="4" t="inlineStr">
        <is>
          <t>2 · Equilibrio</t>
        </is>
      </c>
      <c r="B21" s="10">
        <f>(B17+B18)/(1-B8)</f>
        <v/>
      </c>
      <c r="C21" s="6" t="inlineStr">
        <is>
          <t>Cubre además los gastos fijos: ni ganas ni pierdes</t>
        </is>
      </c>
    </row>
    <row r="22">
      <c r="A22" s="4" t="inlineStr">
        <is>
          <t>3 · Mínimo sostenible</t>
        </is>
      </c>
      <c r="B22" s="10">
        <f>(B17+B18+B19)/(1-B8)</f>
        <v/>
      </c>
      <c r="C22" s="6" t="inlineStr">
        <is>
          <t>Cubre además tu sueldo. Tu línea roja habitual</t>
        </is>
      </c>
    </row>
    <row r="23">
      <c r="A23" s="4" t="inlineStr">
        <is>
          <t>Margen objetivo sobre el precio</t>
        </is>
      </c>
      <c r="B23" s="7" t="n">
        <v>0.15</v>
      </c>
      <c r="C23" s="6" t="inlineStr">
        <is>
          <t>Colchón para imprevistos y crecimiento</t>
        </is>
      </c>
    </row>
    <row r="24">
      <c r="A24" s="4" t="inlineStr">
        <is>
          <t>4 · Objetivo</t>
        </is>
      </c>
      <c r="B24" s="10">
        <f>IF(B8+B23&lt;0.95,(B17+B18+B19)/(1-B8-B23),"-")</f>
        <v/>
      </c>
      <c r="C24" s="6" t="inlineStr">
        <is>
          <t>(coste + fijos + sueldo) ÷ (1 − comisión − margen)</t>
        </is>
      </c>
    </row>
    <row r="25">
      <c r="A25" s="4" t="inlineStr">
        <is>
          <t>IVA</t>
        </is>
      </c>
      <c r="B25" s="7" t="n">
        <v>0.21</v>
      </c>
      <c r="C25" s="6" t="inlineStr"/>
    </row>
    <row r="26">
      <c r="A26" s="4" t="inlineStr">
        <is>
          <t>Mínimo sostenible con IVA</t>
        </is>
      </c>
      <c r="B26" s="10">
        <f>B22*(1+B25)</f>
        <v/>
      </c>
      <c r="C26" s="6" t="inlineStr"/>
    </row>
    <row r="28">
      <c r="A28" s="3" t="inlineStr">
        <is>
          <t>4. Presupuesto mínimo de un proyecto</t>
        </is>
      </c>
      <c r="B28" s="3" t="inlineStr">
        <is>
          <t>Valor</t>
        </is>
      </c>
      <c r="C28" s="3" t="inlineStr">
        <is>
          <t>Cómo se calcula</t>
        </is>
      </c>
    </row>
    <row r="29">
      <c r="A29" s="4" t="inlineStr">
        <is>
          <t>Horas del proyecto</t>
        </is>
      </c>
      <c r="B29" s="11" t="n">
        <v>20</v>
      </c>
      <c r="C29" s="6" t="inlineStr"/>
    </row>
    <row r="30">
      <c r="A30" s="4" t="inlineStr">
        <is>
          <t>Costes directos del proyecto</t>
        </is>
      </c>
      <c r="B30" s="5" t="n">
        <v>50</v>
      </c>
      <c r="C30" s="6" t="inlineStr">
        <is>
          <t>Imágenes, materiales, subcontratas…</t>
        </is>
      </c>
    </row>
    <row r="31">
      <c r="A31" s="4" t="inlineStr">
        <is>
          <t>Presupuesto de equilibrio</t>
        </is>
      </c>
      <c r="B31" s="10">
        <f>((B17+B18)*B29+B30)/(1-B8)</f>
        <v/>
      </c>
      <c r="C31" s="6" t="inlineStr"/>
    </row>
    <row r="32">
      <c r="A32" s="4" t="inlineStr">
        <is>
          <t>Presupuesto mínimo sostenible</t>
        </is>
      </c>
      <c r="B32" s="10">
        <f>((B17+B18+B19)*B29+B30)/(1-B8)</f>
        <v/>
      </c>
      <c r="C32" s="6" t="inlineStr"/>
    </row>
    <row r="33">
      <c r="A33" s="4" t="inlineStr">
        <is>
          <t>Presupuesto objetivo</t>
        </is>
      </c>
      <c r="B33" s="10">
        <f>IF(B8+B23&lt;0.95,((B17+B18+B19)*B29+B30)/(1-B8-B23),"-")</f>
        <v/>
      </c>
      <c r="C33" s="6" t="inlineStr"/>
    </row>
    <row r="35">
      <c r="A35" s="3" t="inlineStr">
        <is>
          <t>5. Tu precio actual</t>
        </is>
      </c>
      <c r="B35" s="3" t="inlineStr">
        <is>
          <t>Valor</t>
        </is>
      </c>
      <c r="C35" s="3" t="inlineStr">
        <is>
          <t>Cómo se calcula</t>
        </is>
      </c>
    </row>
    <row r="36">
      <c r="A36" s="4" t="inlineStr">
        <is>
          <t>Precio actual por hora (sin IVA)</t>
        </is>
      </c>
      <c r="B36" s="5" t="n">
        <v>35</v>
      </c>
      <c r="C36" s="6" t="inlineStr"/>
    </row>
    <row r="37">
      <c r="A37" s="4" t="inlineStr">
        <is>
          <t>Descuento máximo sin perder dinero</t>
        </is>
      </c>
      <c r="B37" s="12">
        <f>MAX(0,1-B21/B36)</f>
        <v/>
      </c>
      <c r="C37" s="6" t="inlineStr">
        <is>
          <t>1 − equilibrio ÷ precio actual</t>
        </is>
      </c>
    </row>
    <row r="38">
      <c r="A38" s="4" t="inlineStr">
        <is>
          <t>Descuento máximo sin tocar tu sueldo</t>
        </is>
      </c>
      <c r="B38" s="12">
        <f>MAX(0,1-B22/B36)</f>
        <v/>
      </c>
      <c r="C38" s="6" t="inlineStr">
        <is>
          <t>1 − mínimo sostenible ÷ precio actual</t>
        </is>
      </c>
    </row>
    <row r="39">
      <c r="A39" s="4" t="inlineStr">
        <is>
          <t>Beneficio al mes hoy (antes de sueldo)</t>
        </is>
      </c>
      <c r="B39" s="10">
        <f>(B36*(1-B8)-B17)*B14-B6</f>
        <v/>
      </c>
      <c r="C39" s="6" t="inlineStr"/>
    </row>
  </sheetData>
  <dataValidations count="4">
    <dataValidation sqref="B8" showDropDown="0" showInputMessage="0" showErrorMessage="0" allowBlank="0" type="decimal" operator="between">
      <formula1>0</formula1>
      <formula2>1</formula2>
    </dataValidation>
    <dataValidation sqref="B23" showDropDown="0" showInputMessage="0" showErrorMessage="0" allowBlank="0" type="decimal" operator="between">
      <formula1>0</formula1>
      <formula2>1</formula2>
    </dataValidation>
    <dataValidation sqref="B25" showDropDown="0" showInputMessage="0" showErrorMessage="0" allowBlank="0" type="decimal" operator="between">
      <formula1>0</formula1>
      <formula2>1</formula2>
    </dataValidation>
    <dataValidation sqref="B13" showDropDown="0" showInputMessage="0" showErrorMessage="0" allowBlank="0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16" customWidth="1" min="2" max="2"/>
    <col width="72" customWidth="1" min="3" max="3"/>
  </cols>
  <sheetData>
    <row r="1">
      <c r="A1" s="1" t="inlineStr">
        <is>
          <t>Precio mínimo de un producto</t>
        </is>
      </c>
    </row>
    <row r="2">
      <c r="A2" s="2" t="inlineStr">
        <is>
          <t>Celdas azules: tus datos (sin IVA). Celdas amarillas: resultados. Plantilla de CoFounder Plans (cofounderplans.com).</t>
        </is>
      </c>
    </row>
    <row r="4">
      <c r="A4" s="3" t="inlineStr">
        <is>
          <t>1. Costes</t>
        </is>
      </c>
      <c r="B4" s="3" t="inlineStr">
        <is>
          <t>Valor</t>
        </is>
      </c>
      <c r="C4" s="3" t="inlineStr">
        <is>
          <t>Cómo se calcula</t>
        </is>
      </c>
    </row>
    <row r="5">
      <c r="A5" s="4" t="inlineStr">
        <is>
          <t>Coste variable por unidad</t>
        </is>
      </c>
      <c r="B5" s="5" t="n">
        <v>4</v>
      </c>
      <c r="C5" s="6" t="inlineStr">
        <is>
          <t>Lo que cuesta servir cada venta/hora (materiales, envío…). Sin comisiones.</t>
        </is>
      </c>
    </row>
    <row r="6">
      <c r="A6" s="4" t="inlineStr">
        <is>
          <t>Gastos fijos al mes</t>
        </is>
      </c>
      <c r="B6" s="5" t="n">
        <v>1200</v>
      </c>
      <c r="C6" s="6" t="inlineStr">
        <is>
          <t>Cuota de autónomos, alquiler, software, gestoría…</t>
        </is>
      </c>
    </row>
    <row r="7">
      <c r="A7" s="4" t="inlineStr">
        <is>
          <t>Sueldo o beneficio mínimo al mes</t>
        </is>
      </c>
      <c r="B7" s="5" t="n">
        <v>0</v>
      </c>
      <c r="C7" s="6" t="inlineStr">
        <is>
          <t>Lo que necesitas llevarte antes de impuestos</t>
        </is>
      </c>
    </row>
    <row r="8">
      <c r="A8" s="4" t="inlineStr">
        <is>
          <t>Comisión sobre el precio</t>
        </is>
      </c>
      <c r="B8" s="7" t="n">
        <v>0.05</v>
      </c>
      <c r="C8" s="6" t="inlineStr">
        <is>
          <t>TPV, pasarela, marketplace, agente…</t>
        </is>
      </c>
    </row>
    <row r="9">
      <c r="A9" s="4" t="inlineStr">
        <is>
          <t>Comisión fija por venta</t>
        </is>
      </c>
      <c r="B9" s="5" t="n">
        <v>0.25</v>
      </c>
      <c r="C9" s="6" t="inlineStr">
        <is>
          <t>Parte fija por cobro</t>
        </is>
      </c>
    </row>
    <row r="11">
      <c r="A11" s="3" t="inlineStr">
        <is>
          <t>2. Volumen</t>
        </is>
      </c>
      <c r="B11" s="3" t="inlineStr">
        <is>
          <t>Valor</t>
        </is>
      </c>
      <c r="C11" s="3" t="inlineStr">
        <is>
          <t>Cómo se calcula</t>
        </is>
      </c>
    </row>
    <row r="12">
      <c r="A12" s="4" t="inlineStr">
        <is>
          <t>Unidades vendidas al mes</t>
        </is>
      </c>
      <c r="B12" s="8" t="n">
        <v>400</v>
      </c>
      <c r="C12" s="6" t="inlineStr">
        <is>
          <t>Las que vendes con seguridad</t>
        </is>
      </c>
    </row>
    <row r="14">
      <c r="A14" s="3" t="inlineStr">
        <is>
          <t>3. Escalera de precios mínimos (por unidad, sin IVA)</t>
        </is>
      </c>
      <c r="B14" s="3" t="inlineStr">
        <is>
          <t>Valor</t>
        </is>
      </c>
      <c r="C14" s="3" t="inlineStr">
        <is>
          <t>Cómo se calcula</t>
        </is>
      </c>
    </row>
    <row r="15">
      <c r="A15" s="4" t="inlineStr">
        <is>
          <t>Coste variable + comisión fija</t>
        </is>
      </c>
      <c r="B15" s="10">
        <f>B5+B9</f>
        <v/>
      </c>
      <c r="C15" s="6" t="inlineStr"/>
    </row>
    <row r="16">
      <c r="A16" s="4" t="inlineStr">
        <is>
          <t>Gastos fijos por unidad</t>
        </is>
      </c>
      <c r="B16" s="10">
        <f>IF(B12&gt;0,B6/B12,0)</f>
        <v/>
      </c>
      <c r="C16" s="6" t="inlineStr">
        <is>
          <t>Gastos fijos ÷ volumen</t>
        </is>
      </c>
    </row>
    <row r="17">
      <c r="A17" s="4" t="inlineStr">
        <is>
          <t>Sueldo por unidad</t>
        </is>
      </c>
      <c r="B17" s="10">
        <f>IF(B12&gt;0,B7/B12,0)</f>
        <v/>
      </c>
      <c r="C17" s="6" t="inlineStr">
        <is>
          <t>Sueldo ÷ volumen</t>
        </is>
      </c>
    </row>
    <row r="18">
      <c r="A18" s="4" t="inlineStr">
        <is>
          <t>1 · Pedido extra</t>
        </is>
      </c>
      <c r="B18" s="10">
        <f>B15/(1-B8)</f>
        <v/>
      </c>
      <c r="C18" s="6" t="inlineStr">
        <is>
          <t>Solo cubre lo que cuesta servirla. Solo para ventas puntuales</t>
        </is>
      </c>
    </row>
    <row r="19">
      <c r="A19" s="4" t="inlineStr">
        <is>
          <t>2 · Equilibrio</t>
        </is>
      </c>
      <c r="B19" s="10">
        <f>(B15+B16)/(1-B8)</f>
        <v/>
      </c>
      <c r="C19" s="6" t="inlineStr">
        <is>
          <t>Cubre además los gastos fijos: ni ganas ni pierdes</t>
        </is>
      </c>
    </row>
    <row r="20">
      <c r="A20" s="4" t="inlineStr">
        <is>
          <t>3 · Mínimo sostenible</t>
        </is>
      </c>
      <c r="B20" s="10">
        <f>(B15+B16+B17)/(1-B8)</f>
        <v/>
      </c>
      <c r="C20" s="6" t="inlineStr">
        <is>
          <t>Cubre además tu sueldo. Tu línea roja habitual</t>
        </is>
      </c>
    </row>
    <row r="21">
      <c r="A21" s="4" t="inlineStr">
        <is>
          <t>Margen objetivo sobre el precio</t>
        </is>
      </c>
      <c r="B21" s="7" t="n">
        <v>0.3</v>
      </c>
      <c r="C21" s="6" t="inlineStr">
        <is>
          <t>Colchón para imprevistos y crecimiento</t>
        </is>
      </c>
    </row>
    <row r="22">
      <c r="A22" s="4" t="inlineStr">
        <is>
          <t>4 · Objetivo</t>
        </is>
      </c>
      <c r="B22" s="10">
        <f>IF(B8+B21&lt;0.95,(B15+B16+B17)/(1-B8-B21),"-")</f>
        <v/>
      </c>
      <c r="C22" s="6" t="inlineStr">
        <is>
          <t>(coste + fijos + sueldo) ÷ (1 − comisión − margen)</t>
        </is>
      </c>
    </row>
    <row r="23">
      <c r="A23" s="4" t="inlineStr">
        <is>
          <t>IVA</t>
        </is>
      </c>
      <c r="B23" s="7" t="n">
        <v>0.21</v>
      </c>
      <c r="C23" s="6" t="inlineStr"/>
    </row>
    <row r="24">
      <c r="A24" s="4" t="inlineStr">
        <is>
          <t>Mínimo sostenible con IVA</t>
        </is>
      </c>
      <c r="B24" s="10">
        <f>B20*(1+B23)</f>
        <v/>
      </c>
      <c r="C24" s="6" t="inlineStr"/>
    </row>
    <row r="26">
      <c r="A26" s="3" t="inlineStr">
        <is>
          <t>5. Tu precio actual</t>
        </is>
      </c>
      <c r="B26" s="3" t="inlineStr">
        <is>
          <t>Valor</t>
        </is>
      </c>
      <c r="C26" s="3" t="inlineStr">
        <is>
          <t>Cómo se calcula</t>
        </is>
      </c>
    </row>
    <row r="27">
      <c r="A27" s="4" t="inlineStr">
        <is>
          <t>Precio actual por unidad (sin IVA)</t>
        </is>
      </c>
      <c r="B27" s="5" t="n">
        <v>11</v>
      </c>
      <c r="C27" s="6" t="inlineStr"/>
    </row>
    <row r="28">
      <c r="A28" s="4" t="inlineStr">
        <is>
          <t>Descuento máximo sin perder dinero</t>
        </is>
      </c>
      <c r="B28" s="12">
        <f>MAX(0,1-B19/B27)</f>
        <v/>
      </c>
      <c r="C28" s="6" t="inlineStr">
        <is>
          <t>1 − equilibrio ÷ precio actual</t>
        </is>
      </c>
    </row>
    <row r="29">
      <c r="A29" s="4" t="inlineStr">
        <is>
          <t>Descuento máximo sin tocar tu sueldo</t>
        </is>
      </c>
      <c r="B29" s="12">
        <f>MAX(0,1-B20/B27)</f>
        <v/>
      </c>
      <c r="C29" s="6" t="inlineStr">
        <is>
          <t>1 − mínimo sostenible ÷ precio actual</t>
        </is>
      </c>
    </row>
    <row r="30">
      <c r="A30" s="4" t="inlineStr">
        <is>
          <t>Beneficio al mes hoy (antes de sueldo)</t>
        </is>
      </c>
      <c r="B30" s="10">
        <f>(B27*(1-B8)-B15)*B12-B6</f>
        <v/>
      </c>
      <c r="C30" s="6" t="inlineStr"/>
    </row>
  </sheetData>
  <dataValidations count="3">
    <dataValidation sqref="B8" showDropDown="0" showInputMessage="0" showErrorMessage="0" allowBlank="0" type="decimal" operator="between">
      <formula1>0</formula1>
      <formula2>1</formula2>
    </dataValidation>
    <dataValidation sqref="B21" showDropDown="0" showInputMessage="0" showErrorMessage="0" allowBlank="0" type="decimal" operator="between">
      <formula1>0</formula1>
      <formula2>1</formula2>
    </dataValidation>
    <dataValidation sqref="B23" showDropDown="0" showInputMessage="0" showErrorMessage="0" allowBlank="0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3" t="inlineStr">
        <is>
          <t>Descuento</t>
        </is>
      </c>
      <c r="B1" s="3" t="inlineStr">
        <is>
          <t>Nuevo precio</t>
        </is>
      </c>
      <c r="C1" s="3" t="inlineStr">
        <is>
          <t>Contribución por venta</t>
        </is>
      </c>
      <c r="D1" s="3" t="inlineStr">
        <is>
          <t>Ventas extra para ganar lo mismo</t>
        </is>
      </c>
      <c r="E1" s="3" t="inlineStr">
        <is>
          <t>¿Cubre el equilibrio?</t>
        </is>
      </c>
    </row>
    <row r="2">
      <c r="A2" s="13" t="n">
        <v>0.05</v>
      </c>
      <c r="B2" s="14">
        <f>'Producto (por unidad)'!B27*(1-A2)</f>
        <v/>
      </c>
      <c r="C2" s="14">
        <f>B2*(1-'Producto (por unidad)'!B8)-'Producto (por unidad)'!B15</f>
        <v/>
      </c>
      <c r="D2" s="15">
        <f>IF(AND(C2&gt;0,('Producto (por unidad)'!B27*(1-'Producto (por unidad)'!B8)-'Producto (por unidad)'!B15)&gt;0),('Producto (por unidad)'!B27*(1-'Producto (por unidad)'!B8)-'Producto (por unidad)'!B15)/C2-1,"Imposible")</f>
        <v/>
      </c>
      <c r="E2">
        <f>IF(B2&gt;='Producto (por unidad)'!B19,"Sí","No")</f>
        <v/>
      </c>
    </row>
    <row r="3">
      <c r="A3" s="13" t="n">
        <v>0.1</v>
      </c>
      <c r="B3" s="14">
        <f>'Producto (por unidad)'!B27*(1-A3)</f>
        <v/>
      </c>
      <c r="C3" s="14">
        <f>B3*(1-'Producto (por unidad)'!B8)-'Producto (por unidad)'!B15</f>
        <v/>
      </c>
      <c r="D3" s="15">
        <f>IF(AND(C3&gt;0,('Producto (por unidad)'!B27*(1-'Producto (por unidad)'!B8)-'Producto (por unidad)'!B15)&gt;0),('Producto (por unidad)'!B27*(1-'Producto (por unidad)'!B8)-'Producto (por unidad)'!B15)/C3-1,"Imposible")</f>
        <v/>
      </c>
      <c r="E3">
        <f>IF(B3&gt;='Producto (por unidad)'!B19,"Sí","No")</f>
        <v/>
      </c>
    </row>
    <row r="4">
      <c r="A4" s="13" t="n">
        <v>0.15</v>
      </c>
      <c r="B4" s="14">
        <f>'Producto (por unidad)'!B27*(1-A4)</f>
        <v/>
      </c>
      <c r="C4" s="14">
        <f>B4*(1-'Producto (por unidad)'!B8)-'Producto (por unidad)'!B15</f>
        <v/>
      </c>
      <c r="D4" s="15">
        <f>IF(AND(C4&gt;0,('Producto (por unidad)'!B27*(1-'Producto (por unidad)'!B8)-'Producto (por unidad)'!B15)&gt;0),('Producto (por unidad)'!B27*(1-'Producto (por unidad)'!B8)-'Producto (por unidad)'!B15)/C4-1,"Imposible")</f>
        <v/>
      </c>
      <c r="E4">
        <f>IF(B4&gt;='Producto (por unidad)'!B19,"Sí","No")</f>
        <v/>
      </c>
    </row>
    <row r="5">
      <c r="A5" s="13" t="n">
        <v>0.2</v>
      </c>
      <c r="B5" s="14">
        <f>'Producto (por unidad)'!B27*(1-A5)</f>
        <v/>
      </c>
      <c r="C5" s="14">
        <f>B5*(1-'Producto (por unidad)'!B8)-'Producto (por unidad)'!B15</f>
        <v/>
      </c>
      <c r="D5" s="15">
        <f>IF(AND(C5&gt;0,('Producto (por unidad)'!B27*(1-'Producto (por unidad)'!B8)-'Producto (por unidad)'!B15)&gt;0),('Producto (por unidad)'!B27*(1-'Producto (por unidad)'!B8)-'Producto (por unidad)'!B15)/C5-1,"Imposible")</f>
        <v/>
      </c>
      <c r="E5">
        <f>IF(B5&gt;='Producto (por unidad)'!B19,"Sí","No")</f>
        <v/>
      </c>
    </row>
    <row r="6">
      <c r="A6" s="13" t="n">
        <v>0.25</v>
      </c>
      <c r="B6" s="14">
        <f>'Producto (por unidad)'!B27*(1-A6)</f>
        <v/>
      </c>
      <c r="C6" s="14">
        <f>B6*(1-'Producto (por unidad)'!B8)-'Producto (por unidad)'!B15</f>
        <v/>
      </c>
      <c r="D6" s="15">
        <f>IF(AND(C6&gt;0,('Producto (por unidad)'!B27*(1-'Producto (por unidad)'!B8)-'Producto (por unidad)'!B15)&gt;0),('Producto (por unidad)'!B27*(1-'Producto (por unidad)'!B8)-'Producto (por unidad)'!B15)/C6-1,"Imposible")</f>
        <v/>
      </c>
      <c r="E6">
        <f>IF(B6&gt;='Producto (por unidad)'!B19,"Sí","No")</f>
        <v/>
      </c>
    </row>
    <row r="7">
      <c r="A7" s="13" t="n">
        <v>0.3</v>
      </c>
      <c r="B7" s="14">
        <f>'Producto (por unidad)'!B27*(1-A7)</f>
        <v/>
      </c>
      <c r="C7" s="14">
        <f>B7*(1-'Producto (por unidad)'!B8)-'Producto (por unidad)'!B15</f>
        <v/>
      </c>
      <c r="D7" s="15">
        <f>IF(AND(C7&gt;0,('Producto (por unidad)'!B27*(1-'Producto (por unidad)'!B8)-'Producto (por unidad)'!B15)&gt;0),('Producto (por unidad)'!B27*(1-'Producto (por unidad)'!B8)-'Producto (por unidad)'!B15)/C7-1,"Imposible")</f>
        <v/>
      </c>
      <c r="E7">
        <f>IF(B7&gt;='Producto (por unidad)'!B19,"Sí","No")</f>
        <v/>
      </c>
    </row>
    <row r="9">
      <c r="A9" s="2" t="inlineStr">
        <is>
          <t>Calculado con los datos de la hoja «Producto (por unidad)». Cambia los descuentos en azul.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CoFounder Plans</dc:creator>
  <dc:title xmlns:dc="http://purl.org/dc/elements/1.1/">Plantilla de precio mínimo</dc:title>
  <dcterms:created xmlns:dcterms="http://purl.org/dc/terms/" xmlns:xsi="http://www.w3.org/2001/XMLSchema-instance" xsi:type="dcterms:W3CDTF">2026-09-29T19:13:50Z</dcterms:created>
  <dcterms:modified xmlns:dcterms="http://purl.org/dc/terms/" xmlns:xsi="http://www.w3.org/2001/XMLSchema-instance" xsi:type="dcterms:W3CDTF">2026-09-29T19:13:50Z</dcterms:modified>
</cp:coreProperties>
</file>