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áli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+0.0%;-0.0%;0.0%"/>
    <numFmt numFmtId="166" formatCode="0.0"/>
    <numFmt numFmtId="167" formatCode="+0.0;-0.0;0.0"/>
  </numFmts>
  <fonts count="9">
    <font>
      <name val="Calibri"/>
      <family val="2"/>
      <color theme="1"/>
      <sz val="11"/>
      <scheme val="minor"/>
    </font>
    <font>
      <b val="1"/>
      <sz val="16"/>
    </font>
    <font>
      <i val="1"/>
      <color rgb="0078786F"/>
    </font>
    <font>
      <b val="1"/>
      <color rgb="00C8A96E"/>
      <sz val="12"/>
    </font>
    <font>
      <b val="1"/>
    </font>
    <font>
      <b val="1"/>
      <color rgb="00F5F5F0"/>
    </font>
    <font>
      <b val="1"/>
      <color rgb="009A7B3C"/>
    </font>
    <font>
      <b val="1"/>
      <color rgb="009A7B3C"/>
      <sz val="13"/>
    </font>
    <font>
      <i val="1"/>
      <color rgb="0078786F"/>
      <sz val="9"/>
    </font>
  </fonts>
  <fills count="5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0F0F0D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DD8CC"/>
      </left>
      <right style="thin">
        <color rgb="00DDD8CC"/>
      </right>
      <top style="thin">
        <color rgb="00DDD8CC"/>
      </top>
      <bottom style="thin">
        <color rgb="00DDD8C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0" fillId="2" borderId="1" applyAlignment="1" pivotButton="0" quotePrefix="0" xfId="0">
      <alignment horizontal="center" wrapText="1"/>
    </xf>
    <xf numFmtId="0" fontId="5" fillId="3" borderId="0" applyAlignment="1" pivotButton="0" quotePrefix="0" xfId="0">
      <alignment horizontal="center" vertical="center" wrapText="1"/>
    </xf>
    <xf numFmtId="0" fontId="6" fillId="2" borderId="1" pivotButton="0" quotePrefix="0" xfId="0"/>
    <xf numFmtId="164" fontId="0" fillId="2" borderId="1" pivotButton="0" quotePrefix="0" xfId="0"/>
    <xf numFmtId="0" fontId="0" fillId="2" borderId="1" pivotButton="0" quotePrefix="0" xfId="0"/>
    <xf numFmtId="2" fontId="0" fillId="4" borderId="1" applyAlignment="1" pivotButton="0" quotePrefix="0" xfId="0">
      <alignment horizontal="center"/>
    </xf>
    <xf numFmtId="164" fontId="0" fillId="4" borderId="1" applyAlignment="1" pivotButton="0" quotePrefix="0" xfId="0">
      <alignment horizontal="center"/>
    </xf>
    <xf numFmtId="165" fontId="0" fillId="4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166" fontId="0" fillId="4" borderId="1" applyAlignment="1" pivotButton="0" quotePrefix="0" xfId="0">
      <alignment horizontal="center"/>
    </xf>
    <xf numFmtId="1" fontId="0" fillId="4" borderId="1" applyAlignment="1" pivotButton="0" quotePrefix="0" xfId="0">
      <alignment horizontal="center"/>
    </xf>
    <xf numFmtId="167" fontId="0" fillId="4" borderId="1" applyAlignment="1" pivotButton="0" quotePrefix="0" xfId="0">
      <alignment horizontal="center"/>
    </xf>
    <xf numFmtId="49" fontId="0" fillId="4" borderId="1" applyAlignment="1" pivotButton="0" quotePrefix="0" xfId="0">
      <alignment horizontal="center"/>
    </xf>
    <xf numFmtId="164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164" fontId="7" fillId="4" borderId="1" pivotButton="0" quotePrefix="0" xfId="0"/>
    <xf numFmtId="49" fontId="4" fillId="4" borderId="1" pivotButton="0" quotePrefix="0" xfId="0"/>
    <xf numFmtId="165" fontId="4" fillId="4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color rgb="00B44646"/>
      </font>
    </dxf>
    <dxf>
      <font>
        <color rgb="00468C5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3" customWidth="1" min="10" max="10"/>
    <col width="13" customWidth="1" min="11" max="11"/>
    <col width="16" customWidth="1" min="12" max="12"/>
    <col width="12" customWidth="1" min="13" max="13"/>
  </cols>
  <sheetData>
    <row r="1">
      <c r="A1" s="1" t="inlineStr">
        <is>
          <t>Análisis de la competencia · mapa de precio y valor</t>
        </is>
      </c>
    </row>
    <row r="2" ht="30" customHeight="1">
      <c r="A2" s="2" t="inlineStr">
        <is>
          <t>Rellena las celdas amarillas. Todos los precios en la misma unidad y base de IVA. Notas de 1 (muy por debajo de lo que espera el cliente) a 5 (el mejor del mercado). cofounderplans.com/herramientas/radar-competidores</t>
        </is>
      </c>
    </row>
    <row r="4">
      <c r="A4" s="3" t="inlineStr">
        <is>
          <t>1. Atributos que compara tu cliente y su peso</t>
        </is>
      </c>
    </row>
    <row r="5">
      <c r="B5" s="4" t="inlineStr">
        <is>
          <t>Atributo</t>
        </is>
      </c>
      <c r="C5" s="5" t="inlineStr">
        <is>
          <t>Facilidad de uso</t>
        </is>
      </c>
      <c r="D5" s="5" t="inlineStr">
        <is>
          <t>Funcionalidades</t>
        </is>
      </c>
      <c r="E5" s="5" t="inlineStr">
        <is>
          <t>Soporte</t>
        </is>
      </c>
      <c r="F5" s="5" t="inlineStr">
        <is>
          <t>Integraciones</t>
        </is>
      </c>
      <c r="G5" s="5" t="inlineStr">
        <is>
          <t>Seguridad y cumplimiento</t>
        </is>
      </c>
      <c r="H5" s="5" t="n"/>
    </row>
    <row r="6">
      <c r="B6" s="4" t="inlineStr">
        <is>
          <t>Peso (1–5)</t>
        </is>
      </c>
      <c r="C6" s="5" t="n">
        <v>5</v>
      </c>
      <c r="D6" s="5" t="n">
        <v>4</v>
      </c>
      <c r="E6" s="5" t="n">
        <v>3</v>
      </c>
      <c r="F6" s="5" t="n">
        <v>3</v>
      </c>
      <c r="G6" s="5" t="n">
        <v>4</v>
      </c>
      <c r="H6" s="5" t="n"/>
    </row>
    <row r="8">
      <c r="A8" s="3" t="inlineStr">
        <is>
          <t>2. Tu propuesta y tus competidores</t>
        </is>
      </c>
    </row>
    <row r="9" ht="32" customHeight="1">
      <c r="A9" s="6" t="inlineStr">
        <is>
          <t>Jugador</t>
        </is>
      </c>
      <c r="B9" s="6" t="inlineStr">
        <is>
          <t>Precio</t>
        </is>
      </c>
      <c r="C9" s="6">
        <f>C5</f>
        <v/>
      </c>
      <c r="D9" s="6">
        <f>D5</f>
        <v/>
      </c>
      <c r="E9" s="6">
        <f>E5</f>
        <v/>
      </c>
      <c r="F9" s="6">
        <f>F5</f>
        <v/>
      </c>
      <c r="G9" s="6">
        <f>G5</f>
        <v/>
      </c>
      <c r="H9" s="6">
        <f>H5</f>
        <v/>
      </c>
      <c r="I9" s="6" t="inlineStr">
        <is>
          <t>Valor (1–5)</t>
        </is>
      </c>
      <c r="J9" s="6" t="inlineStr">
        <is>
          <t>Precio justo</t>
        </is>
      </c>
      <c r="K9" s="6" t="inlineStr">
        <is>
          <t>Frente al justo</t>
        </is>
      </c>
      <c r="L9" s="6" t="inlineStr">
        <is>
          <t>Posición</t>
        </is>
      </c>
      <c r="M9" s="6" t="inlineStr">
        <is>
          <t>Valor por euro</t>
        </is>
      </c>
    </row>
    <row r="10">
      <c r="A10" s="7" t="inlineStr">
        <is>
          <t>Tu propuesta</t>
        </is>
      </c>
      <c r="B10" s="8" t="n">
        <v>19</v>
      </c>
      <c r="C10" s="9" t="n">
        <v>5</v>
      </c>
      <c r="D10" s="9" t="n">
        <v>3</v>
      </c>
      <c r="E10" s="9" t="n">
        <v>4</v>
      </c>
      <c r="F10" s="9" t="n">
        <v>2</v>
      </c>
      <c r="G10" s="9" t="n">
        <v>4</v>
      </c>
      <c r="H10" s="9" t="n"/>
      <c r="I10" s="10">
        <f>IF(OR(A10="",SUMPRODUCT(--(C10:H10&lt;&gt;""),$C$6:$H$6)=0),"",SUMPRODUCT(C10:H10,$C$6:$H$6)/SUMPRODUCT(--(C10:H10&lt;&gt;""),$C$6:$H$6))</f>
        <v/>
      </c>
      <c r="J10" s="11">
        <f>IF(OR(I10="",$D$27=""),"",ROUND($D$27*I10,2))</f>
        <v/>
      </c>
      <c r="K10" s="12">
        <f>IF(OR(J10="",N(B10)&lt;=0),"",B10/J10-1)</f>
        <v/>
      </c>
      <c r="L10" s="13">
        <f>IF(K10="","",IF(K10&gt;0.25,"Sobreprecio",IF(K10&gt;0.1,"Caro",IF(K10&gt;=-0.1,"Justo",IF(K10&gt;=-0.3,"Value-for-money","Barato")))))</f>
        <v/>
      </c>
      <c r="M10" s="13">
        <f>IF(OR(J10="",N(B10)&lt;=0),"",ROUND(J10/B10*100,0))</f>
        <v/>
      </c>
    </row>
    <row r="11">
      <c r="A11" s="9" t="inlineStr">
        <is>
          <t>Líder del mercado</t>
        </is>
      </c>
      <c r="B11" s="8" t="n">
        <v>29</v>
      </c>
      <c r="C11" s="9" t="n">
        <v>3</v>
      </c>
      <c r="D11" s="9" t="n">
        <v>5</v>
      </c>
      <c r="E11" s="9" t="n">
        <v>3</v>
      </c>
      <c r="F11" s="9" t="n">
        <v>5</v>
      </c>
      <c r="G11" s="9" t="n">
        <v>4</v>
      </c>
      <c r="H11" s="9" t="n"/>
      <c r="I11" s="10">
        <f>IF(OR(A11="",SUMPRODUCT(--(C11:H11&lt;&gt;""),$C$6:$H$6)=0),"",SUMPRODUCT(C11:H11,$C$6:$H$6)/SUMPRODUCT(--(C11:H11&lt;&gt;""),$C$6:$H$6))</f>
        <v/>
      </c>
      <c r="J11" s="11">
        <f>IF(OR(I11="",$D$27=""),"",ROUND($D$27*I11,2))</f>
        <v/>
      </c>
      <c r="K11" s="12">
        <f>IF(OR(J11="",N(B11)&lt;=0),"",B11/J11-1)</f>
        <v/>
      </c>
      <c r="L11" s="13">
        <f>IF(K11="","",IF(K11&gt;0.25,"Sobreprecio",IF(K11&gt;0.1,"Caro",IF(K11&gt;=-0.1,"Justo",IF(K11&gt;=-0.3,"Value-for-money","Barato")))))</f>
        <v/>
      </c>
      <c r="M11" s="13">
        <f>IF(OR(J11="",N(B11)&lt;=0),"",ROUND(J11/B11*100,0))</f>
        <v/>
      </c>
    </row>
    <row r="12">
      <c r="A12" s="9" t="inlineStr">
        <is>
          <t>Opción low-cost</t>
        </is>
      </c>
      <c r="B12" s="8" t="n">
        <v>9</v>
      </c>
      <c r="C12" s="9" t="n">
        <v>3</v>
      </c>
      <c r="D12" s="9" t="n">
        <v>2</v>
      </c>
      <c r="E12" s="9" t="n">
        <v>2</v>
      </c>
      <c r="F12" s="9" t="n">
        <v>2</v>
      </c>
      <c r="G12" s="9" t="n">
        <v>3</v>
      </c>
      <c r="H12" s="9" t="n"/>
      <c r="I12" s="10">
        <f>IF(OR(A12="",SUMPRODUCT(--(C12:H12&lt;&gt;""),$C$6:$H$6)=0),"",SUMPRODUCT(C12:H12,$C$6:$H$6)/SUMPRODUCT(--(C12:H12&lt;&gt;""),$C$6:$H$6))</f>
        <v/>
      </c>
      <c r="J12" s="11">
        <f>IF(OR(I12="",$D$27=""),"",ROUND($D$27*I12,2))</f>
        <v/>
      </c>
      <c r="K12" s="12">
        <f>IF(OR(J12="",N(B12)&lt;=0),"",B12/J12-1)</f>
        <v/>
      </c>
      <c r="L12" s="13">
        <f>IF(K12="","",IF(K12&gt;0.25,"Sobreprecio",IF(K12&gt;0.1,"Caro",IF(K12&gt;=-0.1,"Justo",IF(K12&gt;=-0.3,"Value-for-money","Barato")))))</f>
        <v/>
      </c>
      <c r="M12" s="13">
        <f>IF(OR(J12="",N(B12)&lt;=0),"",ROUND(J12/B12*100,0))</f>
        <v/>
      </c>
    </row>
    <row r="13">
      <c r="A13" s="9" t="inlineStr">
        <is>
          <t>Especialista premium</t>
        </is>
      </c>
      <c r="B13" s="8" t="n">
        <v>39</v>
      </c>
      <c r="C13" s="9" t="n">
        <v>4</v>
      </c>
      <c r="D13" s="9" t="n">
        <v>5</v>
      </c>
      <c r="E13" s="9" t="n">
        <v>3</v>
      </c>
      <c r="F13" s="9" t="n">
        <v>4</v>
      </c>
      <c r="G13" s="9" t="n">
        <v>5</v>
      </c>
      <c r="H13" s="9" t="n"/>
      <c r="I13" s="10">
        <f>IF(OR(A13="",SUMPRODUCT(--(C13:H13&lt;&gt;""),$C$6:$H$6)=0),"",SUMPRODUCT(C13:H13,$C$6:$H$6)/SUMPRODUCT(--(C13:H13&lt;&gt;""),$C$6:$H$6))</f>
        <v/>
      </c>
      <c r="J13" s="11">
        <f>IF(OR(I13="",$D$27=""),"",ROUND($D$27*I13,2))</f>
        <v/>
      </c>
      <c r="K13" s="12">
        <f>IF(OR(J13="",N(B13)&lt;=0),"",B13/J13-1)</f>
        <v/>
      </c>
      <c r="L13" s="13">
        <f>IF(K13="","",IF(K13&gt;0.25,"Sobreprecio",IF(K13&gt;0.1,"Caro",IF(K13&gt;=-0.1,"Justo",IF(K13&gt;=-0.3,"Value-for-money","Barato")))))</f>
        <v/>
      </c>
      <c r="M13" s="13">
        <f>IF(OR(J13="",N(B13)&lt;=0),"",ROUND(J13/B13*100,0))</f>
        <v/>
      </c>
    </row>
    <row r="14">
      <c r="A14" s="9" t="inlineStr">
        <is>
          <t>Nuevo entrante</t>
        </is>
      </c>
      <c r="B14" s="8" t="n">
        <v>15</v>
      </c>
      <c r="C14" s="9" t="n">
        <v>4</v>
      </c>
      <c r="D14" s="9" t="n">
        <v>3</v>
      </c>
      <c r="E14" s="9" t="n">
        <v>3</v>
      </c>
      <c r="F14" s="9" t="n">
        <v>2</v>
      </c>
      <c r="G14" s="9" t="n">
        <v>3</v>
      </c>
      <c r="H14" s="9" t="n"/>
      <c r="I14" s="10">
        <f>IF(OR(A14="",SUMPRODUCT(--(C14:H14&lt;&gt;""),$C$6:$H$6)=0),"",SUMPRODUCT(C14:H14,$C$6:$H$6)/SUMPRODUCT(--(C14:H14&lt;&gt;""),$C$6:$H$6))</f>
        <v/>
      </c>
      <c r="J14" s="11">
        <f>IF(OR(I14="",$D$27=""),"",ROUND($D$27*I14,2))</f>
        <v/>
      </c>
      <c r="K14" s="12">
        <f>IF(OR(J14="",N(B14)&lt;=0),"",B14/J14-1)</f>
        <v/>
      </c>
      <c r="L14" s="13">
        <f>IF(K14="","",IF(K14&gt;0.25,"Sobreprecio",IF(K14&gt;0.1,"Caro",IF(K14&gt;=-0.1,"Justo",IF(K14&gt;=-0.3,"Value-for-money","Barato")))))</f>
        <v/>
      </c>
      <c r="M14" s="13">
        <f>IF(OR(J14="",N(B14)&lt;=0),"",ROUND(J14/B14*100,0))</f>
        <v/>
      </c>
    </row>
    <row r="15">
      <c r="A15" s="9" t="n"/>
      <c r="B15" s="8" t="n"/>
      <c r="C15" s="9" t="n"/>
      <c r="D15" s="9" t="n"/>
      <c r="E15" s="9" t="n"/>
      <c r="F15" s="9" t="n"/>
      <c r="G15" s="9" t="n"/>
      <c r="H15" s="9" t="n"/>
      <c r="I15" s="10">
        <f>IF(OR(A15="",SUMPRODUCT(--(C15:H15&lt;&gt;""),$C$6:$H$6)=0),"",SUMPRODUCT(C15:H15,$C$6:$H$6)/SUMPRODUCT(--(C15:H15&lt;&gt;""),$C$6:$H$6))</f>
        <v/>
      </c>
      <c r="J15" s="11">
        <f>IF(OR(I15="",$D$27=""),"",ROUND($D$27*I15,2))</f>
        <v/>
      </c>
      <c r="K15" s="12">
        <f>IF(OR(J15="",N(B15)&lt;=0),"",B15/J15-1)</f>
        <v/>
      </c>
      <c r="L15" s="13">
        <f>IF(K15="","",IF(K15&gt;0.25,"Sobreprecio",IF(K15&gt;0.1,"Caro",IF(K15&gt;=-0.1,"Justo",IF(K15&gt;=-0.3,"Value-for-money","Barato")))))</f>
        <v/>
      </c>
      <c r="M15" s="13">
        <f>IF(OR(J15="",N(B15)&lt;=0),"",ROUND(J15/B15*100,0))</f>
        <v/>
      </c>
    </row>
    <row r="16">
      <c r="A16" s="9" t="n"/>
      <c r="B16" s="8" t="n"/>
      <c r="C16" s="9" t="n"/>
      <c r="D16" s="9" t="n"/>
      <c r="E16" s="9" t="n"/>
      <c r="F16" s="9" t="n"/>
      <c r="G16" s="9" t="n"/>
      <c r="H16" s="9" t="n"/>
      <c r="I16" s="10">
        <f>IF(OR(A16="",SUMPRODUCT(--(C16:H16&lt;&gt;""),$C$6:$H$6)=0),"",SUMPRODUCT(C16:H16,$C$6:$H$6)/SUMPRODUCT(--(C16:H16&lt;&gt;""),$C$6:$H$6))</f>
        <v/>
      </c>
      <c r="J16" s="11">
        <f>IF(OR(I16="",$D$27=""),"",ROUND($D$27*I16,2))</f>
        <v/>
      </c>
      <c r="K16" s="12">
        <f>IF(OR(J16="",N(B16)&lt;=0),"",B16/J16-1)</f>
        <v/>
      </c>
      <c r="L16" s="13">
        <f>IF(K16="","",IF(K16&gt;0.25,"Sobreprecio",IF(K16&gt;0.1,"Caro",IF(K16&gt;=-0.1,"Justo",IF(K16&gt;=-0.3,"Value-for-money","Barato")))))</f>
        <v/>
      </c>
      <c r="M16" s="13">
        <f>IF(OR(J16="",N(B16)&lt;=0),"",ROUND(J16/B16*100,0))</f>
        <v/>
      </c>
    </row>
    <row r="17">
      <c r="A17" s="4" t="inlineStr">
        <is>
          <t>Media de rivales</t>
        </is>
      </c>
      <c r="C17" s="14">
        <f>IFERROR(AVERAGE(C11:C16),"")</f>
        <v/>
      </c>
      <c r="D17" s="14">
        <f>IFERROR(AVERAGE(D11:D16),"")</f>
        <v/>
      </c>
      <c r="E17" s="14">
        <f>IFERROR(AVERAGE(E11:E16),"")</f>
        <v/>
      </c>
      <c r="F17" s="14">
        <f>IFERROR(AVERAGE(F11:F16),"")</f>
        <v/>
      </c>
      <c r="G17" s="14">
        <f>IFERROR(AVERAGE(G11:G16),"")</f>
        <v/>
      </c>
      <c r="H17" s="14">
        <f>IFERROR(AVERAGE(H11:H16),"")</f>
        <v/>
      </c>
    </row>
    <row r="18">
      <c r="A18" s="4" t="inlineStr">
        <is>
          <t>Mejor rival</t>
        </is>
      </c>
      <c r="C18" s="15">
        <f>IF(COUNT(C11:C16)=0,"",MAX(C11:C16))</f>
        <v/>
      </c>
      <c r="D18" s="15">
        <f>IF(COUNT(D11:D16)=0,"",MAX(D11:D16))</f>
        <v/>
      </c>
      <c r="E18" s="15">
        <f>IF(COUNT(E11:E16)=0,"",MAX(E11:E16))</f>
        <v/>
      </c>
      <c r="F18" s="15">
        <f>IF(COUNT(F11:F16)=0,"",MAX(F11:F16))</f>
        <v/>
      </c>
      <c r="G18" s="15">
        <f>IF(COUNT(G11:G16)=0,"",MAX(G11:G16))</f>
        <v/>
      </c>
      <c r="H18" s="15">
        <f>IF(COUNT(H11:H16)=0,"",MAX(H11:H16))</f>
        <v/>
      </c>
    </row>
    <row r="19">
      <c r="A19" s="4" t="inlineStr">
        <is>
          <t>Tú frente a la media</t>
        </is>
      </c>
      <c r="C19" s="16">
        <f>IF(OR(C10="",C17=""),"",C10-C17)</f>
        <v/>
      </c>
      <c r="D19" s="16">
        <f>IF(OR(D10="",D17=""),"",D10-D17)</f>
        <v/>
      </c>
      <c r="E19" s="16">
        <f>IF(OR(E10="",E17=""),"",E10-E17)</f>
        <v/>
      </c>
      <c r="F19" s="16">
        <f>IF(OR(F10="",F17=""),"",F10-F17)</f>
        <v/>
      </c>
      <c r="G19" s="16">
        <f>IF(OR(G10="",G17=""),"",G10-G17)</f>
        <v/>
      </c>
      <c r="H19" s="16">
        <f>IF(OR(H10="",H17=""),"",H10-H17)</f>
        <v/>
      </c>
    </row>
    <row r="20">
      <c r="A20" s="4" t="inlineStr">
        <is>
          <t>Hueco de mercado</t>
        </is>
      </c>
      <c r="C20" s="17">
        <f>IF(C18="","",IF(C18&lt;4,IF(N(C10)&gt;=4,"Tu diferenciación","Hueco libre"),"—"))</f>
        <v/>
      </c>
      <c r="D20" s="17">
        <f>IF(D18="","",IF(D18&lt;4,IF(N(D10)&gt;=4,"Tu diferenciación","Hueco libre"),"—"))</f>
        <v/>
      </c>
      <c r="E20" s="17">
        <f>IF(E18="","",IF(E18&lt;4,IF(N(E10)&gt;=4,"Tu diferenciación","Hueco libre"),"—"))</f>
        <v/>
      </c>
      <c r="F20" s="17">
        <f>IF(F18="","",IF(F18&lt;4,IF(N(F10)&gt;=4,"Tu diferenciación","Hueco libre"),"—"))</f>
        <v/>
      </c>
      <c r="G20" s="17">
        <f>IF(G18="","",IF(G18&lt;4,IF(N(G10)&gt;=4,"Tu diferenciación","Hueco libre"),"—"))</f>
        <v/>
      </c>
      <c r="H20" s="17">
        <f>IF(H18="","",IF(H18&lt;4,IF(N(H10)&gt;=4,"Tu diferenciación","Hueco libre"),"—"))</f>
        <v/>
      </c>
    </row>
    <row r="23">
      <c r="A23" s="3" t="inlineStr">
        <is>
          <t>3. Tu precio justo</t>
        </is>
      </c>
    </row>
    <row r="24">
      <c r="A24" t="inlineStr">
        <is>
          <t>Precio medio de rivales con precio</t>
        </is>
      </c>
      <c r="D24" s="18">
        <f>IFERROR(AVERAGEIFS(B11:B16,B11:B16,"&gt;0"),"")</f>
        <v/>
      </c>
    </row>
    <row r="25">
      <c r="A25" t="inlineStr">
        <is>
          <t>Valor medio de esos rivales (1–5)</t>
        </is>
      </c>
      <c r="D25" s="19">
        <f>IFERROR(AVERAGEIFS(I11:I16,B11:B16,"&gt;0"),"")</f>
        <v/>
      </c>
    </row>
    <row r="26">
      <c r="A26" t="inlineStr">
        <is>
          <t>Rivales con precio</t>
        </is>
      </c>
      <c r="D26" s="20">
        <f>COUNTIF(B11:B16,"&gt;0")</f>
        <v/>
      </c>
    </row>
    <row r="27">
      <c r="A27" t="inlineStr">
        <is>
          <t>Precio por punto de valor (pendiente de la línea)</t>
        </is>
      </c>
      <c r="D27" s="18">
        <f>IFERROR(D24/D25,"")</f>
        <v/>
      </c>
    </row>
    <row r="28">
      <c r="A28" t="inlineStr">
        <is>
          <t>Tu precio justo</t>
        </is>
      </c>
      <c r="D28" s="21">
        <f>J10</f>
        <v/>
      </c>
    </row>
    <row r="29">
      <c r="A29" t="inlineStr">
        <is>
          <t>Precio justo mínimo (−10 %)</t>
        </is>
      </c>
      <c r="D29" s="18">
        <f>IF(J10="","",ROUND(J10*0.9,2))</f>
        <v/>
      </c>
    </row>
    <row r="30">
      <c r="A30" t="inlineStr">
        <is>
          <t>Precio justo máximo (+10 %)</t>
        </is>
      </c>
      <c r="D30" s="18">
        <f>IF(J10="","",ROUND(J10*1.1,2))</f>
        <v/>
      </c>
    </row>
    <row r="31">
      <c r="A31" t="inlineStr">
        <is>
          <t>Tu precio frente al justo</t>
        </is>
      </c>
      <c r="D31" s="23">
        <f>K10</f>
        <v/>
      </c>
    </row>
    <row r="32">
      <c r="A32" t="inlineStr">
        <is>
          <t>Tu posición</t>
        </is>
      </c>
      <c r="D32" s="22">
        <f>L10</f>
        <v/>
      </c>
    </row>
    <row r="33"/>
    <row r="34">
      <c r="A34" s="24" t="inlineStr">
        <is>
          <t>Método: mapa de valor para el cliente (B. Gale). La línea de valor justo pasa por el origen y por la media de los rivales con precio. Justo = ±10 %; value-for-money hasta −30 %; caro hasta +25 %.</t>
        </is>
      </c>
    </row>
  </sheetData>
  <mergeCells count="11">
    <mergeCell ref="A28:C28"/>
    <mergeCell ref="A25:C25"/>
    <mergeCell ref="A32:C32"/>
    <mergeCell ref="A31:C31"/>
    <mergeCell ref="A34:M34"/>
    <mergeCell ref="A27:C27"/>
    <mergeCell ref="A30:C30"/>
    <mergeCell ref="A29:C29"/>
    <mergeCell ref="A2:M2"/>
    <mergeCell ref="A24:C24"/>
    <mergeCell ref="A26:C26"/>
  </mergeCells>
  <conditionalFormatting sqref="K10:K16">
    <cfRule type="cellIs" priority="1" operator="greaterThan" dxfId="0">
      <formula>0.1</formula>
    </cfRule>
    <cfRule type="cellIs" priority="2" operator="lessThan" dxfId="1">
      <formula>-0.1</formula>
    </cfRule>
  </conditionalFormatting>
  <dataValidations count="1">
    <dataValidation sqref="C6:H6 C10:H16" showDropDown="0" showInputMessage="0" showErrorMessage="1" allowBlank="1" error="Nota de 1 a 5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2026-10-05T08:50:47Z</dcterms:created>
  <dcterms:modified xmlns:dcterms="http://purl.org/dc/terms/" xmlns:xsi="http://www.w3.org/2001/XMLSchema-instance" xsi:type="dcterms:W3CDTF">2026-10-05T08:51:07Z</dcterms:modified>
</cp:coreProperties>
</file>